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W49" i="1"/>
  <c r="W48"/>
  <c r="W47"/>
  <c r="W46"/>
  <c r="W21"/>
  <c r="W20"/>
  <c r="W19"/>
  <c r="W16"/>
  <c r="W17"/>
  <c r="W15"/>
  <c r="W14"/>
  <c r="W13"/>
  <c r="W12"/>
  <c r="W11"/>
  <c r="W10"/>
  <c r="W9"/>
  <c r="W8"/>
  <c r="W7"/>
  <c r="V44"/>
  <c r="V45"/>
  <c r="V46"/>
  <c r="V47"/>
  <c r="V48"/>
  <c r="V49"/>
  <c r="V50"/>
  <c r="V43"/>
  <c r="V42"/>
  <c r="V21"/>
  <c r="V13"/>
  <c r="V14"/>
  <c r="V15"/>
  <c r="V16"/>
  <c r="V17"/>
  <c r="V18"/>
  <c r="V19"/>
  <c r="V20"/>
  <c r="V8"/>
  <c r="V9"/>
  <c r="V10"/>
  <c r="V11"/>
  <c r="V12"/>
  <c r="V7"/>
  <c r="V6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B50"/>
</calcChain>
</file>

<file path=xl/sharedStrings.xml><?xml version="1.0" encoding="utf-8"?>
<sst xmlns="http://schemas.openxmlformats.org/spreadsheetml/2006/main" count="77" uniqueCount="51">
  <si>
    <t>Покрытые лесом земли по преобладающим порода,га</t>
  </si>
  <si>
    <t>сосна по суходолу</t>
  </si>
  <si>
    <t>сосна по болоту</t>
  </si>
  <si>
    <t>ель</t>
  </si>
  <si>
    <t>лиственница</t>
  </si>
  <si>
    <t>дуб черешчатый</t>
  </si>
  <si>
    <t>Наименова-ние типа леса</t>
  </si>
  <si>
    <t>дуб красный</t>
  </si>
  <si>
    <t>ясень</t>
  </si>
  <si>
    <t>клен остролистный</t>
  </si>
  <si>
    <t>вяз</t>
  </si>
  <si>
    <t>береза</t>
  </si>
  <si>
    <t>береза карельская</t>
  </si>
  <si>
    <t>осина</t>
  </si>
  <si>
    <t>ольха серая</t>
  </si>
  <si>
    <t>ольха черная</t>
  </si>
  <si>
    <t>липа</t>
  </si>
  <si>
    <t>тополь</t>
  </si>
  <si>
    <t>ива древовидная</t>
  </si>
  <si>
    <t>орех манжурский</t>
  </si>
  <si>
    <t>ива кустарниковая</t>
  </si>
  <si>
    <t>клен ясенелистный</t>
  </si>
  <si>
    <t>Итого</t>
  </si>
  <si>
    <t>пло-щадь,га</t>
  </si>
  <si>
    <t>%</t>
  </si>
  <si>
    <t>Лишайниковый</t>
  </si>
  <si>
    <t>Вересковый</t>
  </si>
  <si>
    <t>Брусничный</t>
  </si>
  <si>
    <t>Мшистый</t>
  </si>
  <si>
    <t>Орлковый</t>
  </si>
  <si>
    <t>Кисличный</t>
  </si>
  <si>
    <t>Черничный</t>
  </si>
  <si>
    <t>Приручейно-травяной</t>
  </si>
  <si>
    <t>Долгомошный</t>
  </si>
  <si>
    <t>Багульниковый</t>
  </si>
  <si>
    <t>Осоковый</t>
  </si>
  <si>
    <t>Осоково-сфагновый</t>
  </si>
  <si>
    <t>Сфагновый</t>
  </si>
  <si>
    <t>Снытевый</t>
  </si>
  <si>
    <t>Крапивный</t>
  </si>
  <si>
    <t>Папоротниковый</t>
  </si>
  <si>
    <t>Лист №2</t>
  </si>
  <si>
    <t>Луговиковый</t>
  </si>
  <si>
    <t>Прируслово-пойменный</t>
  </si>
  <si>
    <t>Злаково-пойменный</t>
  </si>
  <si>
    <t xml:space="preserve">Пойменный </t>
  </si>
  <si>
    <t>Таволговый</t>
  </si>
  <si>
    <t>Осоково-травяной</t>
  </si>
  <si>
    <t>Болотно-папоротниковый</t>
  </si>
  <si>
    <t>Ивняковый</t>
  </si>
  <si>
    <t>Распределение насаждений репрезентативных участков  по типам леса  по ГОЛХУ "Борисовский опытный лесхоз"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</si>
</sst>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textRotation="9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0"/>
  <sheetViews>
    <sheetView tabSelected="1" showWhiteSpace="0" view="pageLayout" zoomScale="70" zoomScalePageLayoutView="70" workbookViewId="0">
      <selection activeCell="B4" sqref="B4:U4"/>
    </sheetView>
  </sheetViews>
  <sheetFormatPr defaultRowHeight="15"/>
  <cols>
    <col min="1" max="1" width="16.7109375" customWidth="1"/>
    <col min="2" max="2" width="8.28515625" customWidth="1"/>
    <col min="3" max="4" width="6.7109375" customWidth="1"/>
    <col min="5" max="5" width="6.140625" customWidth="1"/>
    <col min="6" max="6" width="7.28515625" customWidth="1"/>
    <col min="7" max="7" width="6" customWidth="1"/>
    <col min="8" max="8" width="6.42578125" customWidth="1"/>
    <col min="9" max="9" width="6.28515625" customWidth="1"/>
    <col min="10" max="10" width="5.85546875" customWidth="1"/>
    <col min="11" max="11" width="3.7109375" customWidth="1"/>
    <col min="12" max="12" width="7.140625" customWidth="1"/>
    <col min="13" max="13" width="5.140625" customWidth="1"/>
    <col min="14" max="14" width="8.140625" customWidth="1"/>
    <col min="17" max="17" width="6.28515625" customWidth="1"/>
    <col min="18" max="18" width="4.42578125" customWidth="1"/>
    <col min="19" max="19" width="7.5703125" customWidth="1"/>
    <col min="20" max="20" width="5" customWidth="1"/>
    <col min="21" max="21" width="6.85546875" customWidth="1"/>
  </cols>
  <sheetData>
    <row r="2" spans="1:23" ht="15.75">
      <c r="B2" s="16" t="s">
        <v>50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4" spans="1:23" ht="15.75">
      <c r="A4" s="10" t="s">
        <v>6</v>
      </c>
      <c r="B4" s="17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9"/>
      <c r="V4" s="7" t="s">
        <v>22</v>
      </c>
      <c r="W4" s="9"/>
    </row>
    <row r="5" spans="1:23" ht="99" customHeight="1">
      <c r="A5" s="11"/>
      <c r="B5" s="14" t="s">
        <v>1</v>
      </c>
      <c r="C5" s="14" t="s">
        <v>2</v>
      </c>
      <c r="D5" s="15" t="s">
        <v>3</v>
      </c>
      <c r="E5" s="14" t="s">
        <v>4</v>
      </c>
      <c r="F5" s="14" t="s">
        <v>5</v>
      </c>
      <c r="G5" s="14" t="s">
        <v>7</v>
      </c>
      <c r="H5" s="14" t="s">
        <v>8</v>
      </c>
      <c r="I5" s="14" t="s">
        <v>9</v>
      </c>
      <c r="J5" s="14" t="s">
        <v>21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4" t="s">
        <v>15</v>
      </c>
      <c r="Q5" s="14" t="s">
        <v>16</v>
      </c>
      <c r="R5" s="14" t="s">
        <v>17</v>
      </c>
      <c r="S5" s="14" t="s">
        <v>18</v>
      </c>
      <c r="T5" s="14" t="s">
        <v>19</v>
      </c>
      <c r="U5" s="14" t="s">
        <v>20</v>
      </c>
      <c r="V5" s="5" t="s">
        <v>23</v>
      </c>
      <c r="W5" s="6" t="s">
        <v>24</v>
      </c>
    </row>
    <row r="6" spans="1:23" ht="15.75">
      <c r="A6" s="12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>
        <f>B6+C6+D6+E6+F6+G6+H6+I6+J6+K6+L6+M6+N6+O6+P6+Q6+R6+S6+T6+U6</f>
        <v>0</v>
      </c>
      <c r="W6" s="2"/>
    </row>
    <row r="7" spans="1:23" ht="15.75">
      <c r="A7" s="12" t="s">
        <v>26</v>
      </c>
      <c r="B7" s="12">
        <v>33.4</v>
      </c>
      <c r="C7" s="12"/>
      <c r="D7" s="12"/>
      <c r="E7" s="12"/>
      <c r="F7" s="12"/>
      <c r="G7" s="12"/>
      <c r="H7" s="12"/>
      <c r="I7" s="12"/>
      <c r="J7" s="12"/>
      <c r="K7" s="12"/>
      <c r="L7" s="12">
        <v>2.2999999999999998</v>
      </c>
      <c r="M7" s="12"/>
      <c r="N7" s="12"/>
      <c r="O7" s="12"/>
      <c r="P7" s="12"/>
      <c r="Q7" s="12"/>
      <c r="R7" s="12"/>
      <c r="S7" s="12"/>
      <c r="T7" s="12"/>
      <c r="U7" s="12"/>
      <c r="V7" s="12">
        <f>B7+C7+D7+E7+F7+G7+H7+I7+J7+K7+L7+M7+N7+O7+P7+Q7+R7+S7+T7+U7</f>
        <v>35.699999999999996</v>
      </c>
      <c r="W7" s="12">
        <f>V7/V50*100</f>
        <v>0.27789670338224409</v>
      </c>
    </row>
    <row r="8" spans="1:23" ht="15.75">
      <c r="A8" s="12" t="s">
        <v>27</v>
      </c>
      <c r="B8" s="12">
        <v>35.1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>
        <f t="shared" ref="V8:V21" si="0">B8+C8+D8+E8+F8+G8+H8+I8+J8+K8+L8+M8+N8+O8+P8+Q8+R8+S8+T8+U8</f>
        <v>35.1</v>
      </c>
      <c r="W8" s="12">
        <f>V8/V50*100</f>
        <v>0.27322617055229048</v>
      </c>
    </row>
    <row r="9" spans="1:23" ht="15.75">
      <c r="A9" s="12" t="s">
        <v>28</v>
      </c>
      <c r="B9" s="12">
        <v>2088.6</v>
      </c>
      <c r="C9" s="12"/>
      <c r="D9" s="12">
        <v>70.900000000000006</v>
      </c>
      <c r="E9" s="12"/>
      <c r="F9" s="12"/>
      <c r="G9" s="12"/>
      <c r="H9" s="12"/>
      <c r="I9" s="12"/>
      <c r="J9" s="12"/>
      <c r="K9" s="12"/>
      <c r="L9" s="12">
        <v>28.4</v>
      </c>
      <c r="M9" s="12"/>
      <c r="N9" s="12">
        <v>0.3</v>
      </c>
      <c r="O9" s="12"/>
      <c r="P9" s="12"/>
      <c r="Q9" s="12"/>
      <c r="R9" s="12"/>
      <c r="S9" s="12"/>
      <c r="T9" s="12"/>
      <c r="U9" s="12"/>
      <c r="V9" s="12">
        <f t="shared" si="0"/>
        <v>2188.2000000000003</v>
      </c>
      <c r="W9" s="12">
        <f>V9/V50*100</f>
        <v>17.033433230841087</v>
      </c>
    </row>
    <row r="10" spans="1:23" ht="15.75">
      <c r="A10" s="12" t="s">
        <v>29</v>
      </c>
      <c r="B10" s="12">
        <v>2537.6</v>
      </c>
      <c r="C10" s="12"/>
      <c r="D10" s="12">
        <v>485.7</v>
      </c>
      <c r="E10" s="12"/>
      <c r="F10" s="12">
        <v>4.8</v>
      </c>
      <c r="G10" s="12"/>
      <c r="H10" s="12"/>
      <c r="I10" s="12"/>
      <c r="J10" s="12"/>
      <c r="K10" s="12"/>
      <c r="L10" s="12">
        <v>587.1</v>
      </c>
      <c r="M10" s="12"/>
      <c r="N10" s="12">
        <v>19.600000000000001</v>
      </c>
      <c r="O10" s="12">
        <v>5.8</v>
      </c>
      <c r="P10" s="12"/>
      <c r="Q10" s="12"/>
      <c r="R10" s="12"/>
      <c r="S10" s="12"/>
      <c r="T10" s="12"/>
      <c r="U10" s="12"/>
      <c r="V10" s="12">
        <f t="shared" si="0"/>
        <v>3640.6</v>
      </c>
      <c r="W10" s="12">
        <f>V10/V50*100</f>
        <v>28.339236367882297</v>
      </c>
    </row>
    <row r="11" spans="1:23" ht="15.75">
      <c r="A11" s="12" t="s">
        <v>30</v>
      </c>
      <c r="B11" s="12">
        <v>54.8</v>
      </c>
      <c r="C11" s="12"/>
      <c r="D11" s="12">
        <v>1635</v>
      </c>
      <c r="E11" s="12"/>
      <c r="F11" s="12">
        <v>100.5</v>
      </c>
      <c r="G11" s="12"/>
      <c r="H11" s="12"/>
      <c r="I11" s="12"/>
      <c r="J11" s="12"/>
      <c r="K11" s="12"/>
      <c r="L11" s="12">
        <v>973</v>
      </c>
      <c r="M11" s="12"/>
      <c r="N11" s="12">
        <v>102.8</v>
      </c>
      <c r="O11" s="12"/>
      <c r="P11" s="12">
        <v>13.7</v>
      </c>
      <c r="Q11" s="12"/>
      <c r="R11" s="12"/>
      <c r="S11" s="12"/>
      <c r="T11" s="12"/>
      <c r="U11" s="12"/>
      <c r="V11" s="12">
        <f t="shared" si="0"/>
        <v>2879.8</v>
      </c>
      <c r="W11" s="12">
        <f>V11/V50*100</f>
        <v>22.417000739501031</v>
      </c>
    </row>
    <row r="12" spans="1:23" ht="15.75">
      <c r="A12" s="12" t="s">
        <v>31</v>
      </c>
      <c r="B12" s="12">
        <v>427.7</v>
      </c>
      <c r="C12" s="12"/>
      <c r="D12" s="12">
        <v>255.2</v>
      </c>
      <c r="E12" s="12"/>
      <c r="F12" s="12"/>
      <c r="G12" s="12"/>
      <c r="H12" s="12"/>
      <c r="I12" s="12"/>
      <c r="J12" s="12"/>
      <c r="K12" s="12"/>
      <c r="L12" s="12">
        <v>242.9</v>
      </c>
      <c r="M12" s="12"/>
      <c r="N12" s="12">
        <v>15.9</v>
      </c>
      <c r="O12" s="12"/>
      <c r="P12" s="12"/>
      <c r="Q12" s="12"/>
      <c r="R12" s="12"/>
      <c r="S12" s="12"/>
      <c r="T12" s="12"/>
      <c r="U12" s="12"/>
      <c r="V12" s="12">
        <f t="shared" si="0"/>
        <v>941.69999999999993</v>
      </c>
      <c r="W12" s="12">
        <f>V12/V50*100</f>
        <v>7.3304012766123057</v>
      </c>
    </row>
    <row r="13" spans="1:23" ht="31.5">
      <c r="A13" s="13" t="s">
        <v>32</v>
      </c>
      <c r="B13" s="12"/>
      <c r="C13" s="12">
        <v>24.7</v>
      </c>
      <c r="D13" s="12">
        <v>18.899999999999999</v>
      </c>
      <c r="E13" s="12"/>
      <c r="F13" s="12"/>
      <c r="G13" s="12"/>
      <c r="H13" s="12"/>
      <c r="I13" s="12"/>
      <c r="J13" s="12"/>
      <c r="K13" s="12"/>
      <c r="L13" s="12">
        <v>31.9</v>
      </c>
      <c r="M13" s="12"/>
      <c r="N13" s="12"/>
      <c r="O13" s="12"/>
      <c r="P13" s="12"/>
      <c r="Q13" s="12"/>
      <c r="R13" s="12"/>
      <c r="S13" s="12"/>
      <c r="T13" s="12"/>
      <c r="U13" s="12"/>
      <c r="V13" s="12">
        <f t="shared" si="0"/>
        <v>75.5</v>
      </c>
      <c r="W13" s="12">
        <f>V13/V50*100</f>
        <v>0.5877087144358385</v>
      </c>
    </row>
    <row r="14" spans="1:23" ht="15.75">
      <c r="A14" s="12" t="s">
        <v>33</v>
      </c>
      <c r="B14" s="12"/>
      <c r="C14" s="12">
        <v>486.3</v>
      </c>
      <c r="D14" s="12"/>
      <c r="E14" s="12"/>
      <c r="F14" s="12"/>
      <c r="G14" s="12"/>
      <c r="H14" s="12"/>
      <c r="I14" s="12"/>
      <c r="J14" s="12"/>
      <c r="K14" s="12"/>
      <c r="L14" s="12">
        <v>85.1</v>
      </c>
      <c r="M14" s="12"/>
      <c r="N14" s="12">
        <v>6</v>
      </c>
      <c r="O14" s="12">
        <v>1.4</v>
      </c>
      <c r="P14" s="12"/>
      <c r="Q14" s="12"/>
      <c r="R14" s="12"/>
      <c r="S14" s="12"/>
      <c r="T14" s="12"/>
      <c r="U14" s="12"/>
      <c r="V14" s="12">
        <f t="shared" si="0"/>
        <v>578.79999999999995</v>
      </c>
      <c r="W14" s="12">
        <f>V14/V50*100</f>
        <v>4.5055073366286527</v>
      </c>
    </row>
    <row r="15" spans="1:23" ht="15.75">
      <c r="A15" s="12" t="s">
        <v>34</v>
      </c>
      <c r="B15" s="12"/>
      <c r="C15" s="12">
        <v>181.6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>
        <f t="shared" si="0"/>
        <v>181.6</v>
      </c>
      <c r="W15" s="12">
        <f>V15/V50*100</f>
        <v>1.4136146031993149</v>
      </c>
    </row>
    <row r="16" spans="1:23" ht="15.75">
      <c r="A16" s="12" t="s">
        <v>35</v>
      </c>
      <c r="B16" s="12"/>
      <c r="C16" s="12">
        <v>67.5</v>
      </c>
      <c r="D16" s="12"/>
      <c r="E16" s="12"/>
      <c r="F16" s="12"/>
      <c r="G16" s="12"/>
      <c r="H16" s="12"/>
      <c r="I16" s="12"/>
      <c r="J16" s="12"/>
      <c r="K16" s="12"/>
      <c r="L16" s="12">
        <v>39.799999999999997</v>
      </c>
      <c r="M16" s="12"/>
      <c r="N16" s="12"/>
      <c r="O16" s="12"/>
      <c r="P16" s="12">
        <v>48.1</v>
      </c>
      <c r="Q16" s="12"/>
      <c r="R16" s="12"/>
      <c r="S16" s="12">
        <v>297.39999999999998</v>
      </c>
      <c r="T16" s="12"/>
      <c r="U16" s="12"/>
      <c r="V16" s="12">
        <f t="shared" si="0"/>
        <v>452.79999999999995</v>
      </c>
      <c r="W16" s="12">
        <f>V16/V50*100</f>
        <v>3.5246954423383792</v>
      </c>
    </row>
    <row r="17" spans="1:23" ht="31.5">
      <c r="A17" s="13" t="s">
        <v>36</v>
      </c>
      <c r="B17" s="12"/>
      <c r="C17" s="12">
        <v>139.6</v>
      </c>
      <c r="D17" s="12"/>
      <c r="E17" s="12"/>
      <c r="F17" s="12"/>
      <c r="G17" s="12"/>
      <c r="H17" s="12"/>
      <c r="I17" s="12"/>
      <c r="J17" s="12"/>
      <c r="K17" s="12"/>
      <c r="L17" s="12">
        <v>13.9</v>
      </c>
      <c r="M17" s="12"/>
      <c r="N17" s="12"/>
      <c r="O17" s="12"/>
      <c r="P17" s="12"/>
      <c r="Q17" s="12"/>
      <c r="R17" s="12"/>
      <c r="S17" s="12"/>
      <c r="T17" s="12"/>
      <c r="U17" s="12"/>
      <c r="V17" s="12">
        <f t="shared" si="0"/>
        <v>153.5</v>
      </c>
      <c r="W17" s="12">
        <f>V17/V50*100</f>
        <v>1.1948779823298172</v>
      </c>
    </row>
    <row r="18" spans="1:23" ht="15.75">
      <c r="A18" s="12" t="s">
        <v>37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>
        <f t="shared" si="0"/>
        <v>0</v>
      </c>
      <c r="W18" s="12">
        <v>0</v>
      </c>
    </row>
    <row r="19" spans="1:23" ht="15.75">
      <c r="A19" s="12" t="s">
        <v>38</v>
      </c>
      <c r="B19" s="12"/>
      <c r="C19" s="12"/>
      <c r="D19" s="12">
        <v>56.4</v>
      </c>
      <c r="E19" s="12"/>
      <c r="F19" s="12">
        <v>5.7</v>
      </c>
      <c r="G19" s="12"/>
      <c r="H19" s="12"/>
      <c r="I19" s="12"/>
      <c r="J19" s="12"/>
      <c r="K19" s="12"/>
      <c r="L19" s="12">
        <v>106.7</v>
      </c>
      <c r="M19" s="12"/>
      <c r="N19" s="12">
        <v>29</v>
      </c>
      <c r="O19" s="12"/>
      <c r="P19" s="12">
        <v>42.3</v>
      </c>
      <c r="Q19" s="12"/>
      <c r="R19" s="12"/>
      <c r="S19" s="12"/>
      <c r="T19" s="12"/>
      <c r="U19" s="12"/>
      <c r="V19" s="12">
        <f t="shared" si="0"/>
        <v>240.10000000000002</v>
      </c>
      <c r="W19" s="12">
        <f>V19/V50*100</f>
        <v>1.868991554119799</v>
      </c>
    </row>
    <row r="20" spans="1:23" ht="15.75">
      <c r="A20" s="12" t="s">
        <v>39</v>
      </c>
      <c r="B20" s="12"/>
      <c r="C20" s="12"/>
      <c r="D20" s="12">
        <v>5.8</v>
      </c>
      <c r="E20" s="12"/>
      <c r="F20" s="12"/>
      <c r="G20" s="12"/>
      <c r="H20" s="12"/>
      <c r="I20" s="12"/>
      <c r="J20" s="12"/>
      <c r="K20" s="12"/>
      <c r="L20" s="12">
        <v>12.2</v>
      </c>
      <c r="M20" s="12"/>
      <c r="N20" s="12"/>
      <c r="O20" s="12"/>
      <c r="P20" s="12">
        <v>100.6</v>
      </c>
      <c r="Q20" s="12"/>
      <c r="R20" s="12"/>
      <c r="S20" s="12"/>
      <c r="T20" s="12"/>
      <c r="U20" s="12"/>
      <c r="V20" s="12">
        <f t="shared" si="0"/>
        <v>118.6</v>
      </c>
      <c r="W20" s="12">
        <f>V20/V50*100</f>
        <v>0.92320865605417801</v>
      </c>
    </row>
    <row r="21" spans="1:23" ht="15.75">
      <c r="A21" s="12" t="s">
        <v>40</v>
      </c>
      <c r="B21" s="12"/>
      <c r="C21" s="12"/>
      <c r="D21" s="12">
        <v>153.4</v>
      </c>
      <c r="E21" s="12"/>
      <c r="F21" s="12"/>
      <c r="G21" s="12"/>
      <c r="H21" s="12"/>
      <c r="I21" s="12"/>
      <c r="J21" s="12"/>
      <c r="K21" s="12"/>
      <c r="L21" s="12">
        <v>337.8</v>
      </c>
      <c r="M21" s="12"/>
      <c r="N21" s="12">
        <v>14.2</v>
      </c>
      <c r="O21" s="12"/>
      <c r="P21" s="12">
        <v>333.9</v>
      </c>
      <c r="Q21" s="12"/>
      <c r="R21" s="12"/>
      <c r="S21" s="12"/>
      <c r="T21" s="12"/>
      <c r="U21" s="12"/>
      <c r="V21" s="12">
        <f t="shared" si="0"/>
        <v>839.3</v>
      </c>
      <c r="W21" s="12">
        <f>V21/V50*100</f>
        <v>6.5332970069668779</v>
      </c>
    </row>
    <row r="36" spans="1:23">
      <c r="V36" s="1" t="s">
        <v>41</v>
      </c>
      <c r="W36" s="1"/>
    </row>
    <row r="40" spans="1:23" ht="15.75">
      <c r="A40" s="10" t="s">
        <v>6</v>
      </c>
      <c r="B40" s="7" t="s">
        <v>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9"/>
      <c r="V40" s="7" t="s">
        <v>22</v>
      </c>
      <c r="W40" s="9"/>
    </row>
    <row r="41" spans="1:23" ht="111.75">
      <c r="A41" s="11"/>
      <c r="B41" s="3" t="s">
        <v>1</v>
      </c>
      <c r="C41" s="3" t="s">
        <v>2</v>
      </c>
      <c r="D41" s="4" t="s">
        <v>3</v>
      </c>
      <c r="E41" s="3" t="s">
        <v>4</v>
      </c>
      <c r="F41" s="3" t="s">
        <v>5</v>
      </c>
      <c r="G41" s="3" t="s">
        <v>7</v>
      </c>
      <c r="H41" s="3" t="s">
        <v>8</v>
      </c>
      <c r="I41" s="3" t="s">
        <v>9</v>
      </c>
      <c r="J41" s="3" t="s">
        <v>21</v>
      </c>
      <c r="K41" s="3" t="s">
        <v>10</v>
      </c>
      <c r="L41" s="3" t="s">
        <v>11</v>
      </c>
      <c r="M41" s="3" t="s">
        <v>12</v>
      </c>
      <c r="N41" s="3" t="s">
        <v>13</v>
      </c>
      <c r="O41" s="3" t="s">
        <v>14</v>
      </c>
      <c r="P41" s="3" t="s">
        <v>15</v>
      </c>
      <c r="Q41" s="3" t="s">
        <v>16</v>
      </c>
      <c r="R41" s="3" t="s">
        <v>17</v>
      </c>
      <c r="S41" s="3" t="s">
        <v>18</v>
      </c>
      <c r="T41" s="3" t="s">
        <v>19</v>
      </c>
      <c r="U41" s="3" t="s">
        <v>20</v>
      </c>
      <c r="V41" s="5" t="s">
        <v>23</v>
      </c>
      <c r="W41" s="6" t="s">
        <v>24</v>
      </c>
    </row>
    <row r="42" spans="1:23" ht="15.75">
      <c r="A42" s="12" t="s">
        <v>42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>
        <f>B42+C42+D42+E42+F42+G42+H42+I42+J42+K42+L42+M42+N42+O42++++++++++P42+Q42+R42+S42+T42+U42</f>
        <v>0</v>
      </c>
      <c r="W42" s="12">
        <v>0</v>
      </c>
    </row>
    <row r="43" spans="1:23" ht="31.5">
      <c r="A43" s="13" t="s">
        <v>43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>
        <f>B43+C43+D43+E43+F43+G43+H43+I43+J43+K43+L43+M43+N43+O43++++++++++P43+Q43+R43+S43+T43+U43</f>
        <v>0</v>
      </c>
      <c r="W43" s="12">
        <v>0</v>
      </c>
    </row>
    <row r="44" spans="1:23" ht="31.5">
      <c r="A44" s="13" t="s">
        <v>44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>
        <f t="shared" ref="V44:V50" si="1">B44+C44+D44+E44+F44+G44+H44+I44+J44+K44+L44+M44+N44+O44++++++++++P44+Q44+R44+S44+T44+U44</f>
        <v>0</v>
      </c>
      <c r="W44" s="12"/>
    </row>
    <row r="45" spans="1:23" ht="15.75">
      <c r="A45" s="12" t="s">
        <v>45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>
        <f t="shared" si="1"/>
        <v>0</v>
      </c>
      <c r="W45" s="12">
        <v>0</v>
      </c>
    </row>
    <row r="46" spans="1:23" ht="15.75">
      <c r="A46" s="12" t="s">
        <v>46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v>170.1</v>
      </c>
      <c r="Q46" s="12"/>
      <c r="R46" s="12"/>
      <c r="S46" s="12">
        <v>19.600000000000001</v>
      </c>
      <c r="T46" s="12"/>
      <c r="U46" s="12"/>
      <c r="V46" s="12">
        <f t="shared" si="1"/>
        <v>189.7</v>
      </c>
      <c r="W46" s="12">
        <f>V46/V50*100</f>
        <v>1.4766667964036895</v>
      </c>
    </row>
    <row r="47" spans="1:23" ht="15.75">
      <c r="A47" s="12" t="s">
        <v>47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>
        <v>142.5</v>
      </c>
      <c r="M47" s="12"/>
      <c r="N47" s="12"/>
      <c r="O47" s="12"/>
      <c r="P47" s="12"/>
      <c r="Q47" s="12"/>
      <c r="R47" s="12"/>
      <c r="S47" s="12"/>
      <c r="T47" s="12"/>
      <c r="U47" s="12"/>
      <c r="V47" s="12">
        <f t="shared" si="1"/>
        <v>142.5</v>
      </c>
      <c r="W47" s="12">
        <f>V47/V50*100</f>
        <v>1.1092515471139996</v>
      </c>
    </row>
    <row r="48" spans="1:23" ht="47.25">
      <c r="A48" s="13" t="s">
        <v>48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>
        <v>21.7</v>
      </c>
      <c r="M48" s="12"/>
      <c r="N48" s="12"/>
      <c r="O48" s="12"/>
      <c r="P48" s="12">
        <v>112.3</v>
      </c>
      <c r="Q48" s="12"/>
      <c r="R48" s="12"/>
      <c r="S48" s="12"/>
      <c r="T48" s="12"/>
      <c r="U48" s="12"/>
      <c r="V48" s="12">
        <f t="shared" si="1"/>
        <v>134</v>
      </c>
      <c r="W48" s="12">
        <f>V48/V50*100</f>
        <v>1.0430856653563227</v>
      </c>
    </row>
    <row r="49" spans="1:23" ht="15.75">
      <c r="A49" s="12" t="s">
        <v>49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>
        <v>0.8</v>
      </c>
      <c r="M49" s="12"/>
      <c r="N49" s="12"/>
      <c r="O49" s="12"/>
      <c r="P49" s="12">
        <v>18.2</v>
      </c>
      <c r="Q49" s="12"/>
      <c r="R49" s="12"/>
      <c r="S49" s="12"/>
      <c r="T49" s="12"/>
      <c r="U49" s="12"/>
      <c r="V49" s="12">
        <f t="shared" si="1"/>
        <v>19</v>
      </c>
      <c r="W49" s="12">
        <f>V49/V50*100</f>
        <v>0.14790020628186665</v>
      </c>
    </row>
    <row r="50" spans="1:23" ht="15.75">
      <c r="A50" s="12" t="s">
        <v>22</v>
      </c>
      <c r="B50" s="12">
        <f>B6+B7+B8+B9+B10+B11+B12+B13+B14+B15+B16+B17+B18+B19+B20+B21+B42+B43+B44+B45+B46+B47+B48+B49</f>
        <v>5177.2</v>
      </c>
      <c r="C50" s="12">
        <f t="shared" ref="C50:U50" si="2">C6+C7+C8+C9+C10+C11+C12+C13+C14+C15+C16+C17+C18+C19+C20+C21+C42+C43+C44+C45+C46+C47+C48+C49</f>
        <v>899.7</v>
      </c>
      <c r="D50" s="12">
        <f t="shared" si="2"/>
        <v>2681.3</v>
      </c>
      <c r="E50" s="12">
        <f t="shared" si="2"/>
        <v>0</v>
      </c>
      <c r="F50" s="12">
        <f t="shared" si="2"/>
        <v>111</v>
      </c>
      <c r="G50" s="12">
        <f t="shared" si="2"/>
        <v>0</v>
      </c>
      <c r="H50" s="12">
        <f t="shared" si="2"/>
        <v>0</v>
      </c>
      <c r="I50" s="12">
        <f t="shared" si="2"/>
        <v>0</v>
      </c>
      <c r="J50" s="12">
        <f t="shared" si="2"/>
        <v>0</v>
      </c>
      <c r="K50" s="12">
        <f t="shared" si="2"/>
        <v>0</v>
      </c>
      <c r="L50" s="12">
        <f t="shared" si="2"/>
        <v>2626.1000000000004</v>
      </c>
      <c r="M50" s="12">
        <f t="shared" si="2"/>
        <v>0</v>
      </c>
      <c r="N50" s="12">
        <f t="shared" si="2"/>
        <v>187.79999999999998</v>
      </c>
      <c r="O50" s="12">
        <f t="shared" si="2"/>
        <v>7.1999999999999993</v>
      </c>
      <c r="P50" s="12">
        <f t="shared" si="2"/>
        <v>839.19999999999993</v>
      </c>
      <c r="Q50" s="12">
        <f t="shared" si="2"/>
        <v>0</v>
      </c>
      <c r="R50" s="12">
        <f t="shared" si="2"/>
        <v>0</v>
      </c>
      <c r="S50" s="12">
        <f t="shared" si="2"/>
        <v>317</v>
      </c>
      <c r="T50" s="12">
        <f t="shared" si="2"/>
        <v>0</v>
      </c>
      <c r="U50" s="12">
        <f t="shared" si="2"/>
        <v>0</v>
      </c>
      <c r="V50" s="12">
        <f t="shared" si="1"/>
        <v>12846.500000000002</v>
      </c>
      <c r="W50" s="12">
        <v>100</v>
      </c>
    </row>
  </sheetData>
  <mergeCells count="8">
    <mergeCell ref="V4:W4"/>
    <mergeCell ref="B4:U4"/>
    <mergeCell ref="A4:A5"/>
    <mergeCell ref="A40:A41"/>
    <mergeCell ref="B40:U40"/>
    <mergeCell ref="V40:W40"/>
    <mergeCell ref="B2:T2"/>
    <mergeCell ref="V36:W36"/>
  </mergeCells>
  <pageMargins left="0.70866141732283472" right="0.70866141732283472" top="0.74803149606299213" bottom="0.74803149606299213" header="0.31496062992125984" footer="0.31496062992125984"/>
  <pageSetup paperSize="9" scale="78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2017-07-28T14:30:22Z</dcterms:modified>
</cp:coreProperties>
</file>